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00"/>
  </bookViews>
  <sheets>
    <sheet name="sheet1" sheetId="1" r:id="rId1"/>
  </sheets>
  <definedNames>
    <definedName name="_Toc241641296" localSheetId="0">sheet1!#REF!</definedName>
  </definedNames>
  <calcPr calcId="144525"/>
</workbook>
</file>

<file path=xl/sharedStrings.xml><?xml version="1.0" encoding="utf-8"?>
<sst xmlns="http://schemas.openxmlformats.org/spreadsheetml/2006/main" count="46" uniqueCount="46">
  <si>
    <t>苏州工业园区数字政府建设任务预算清单</t>
  </si>
  <si>
    <r>
      <rPr>
        <sz val="11"/>
        <color rgb="FF000000"/>
        <rFont val="等线"/>
        <charset val="134"/>
      </rPr>
      <t>任务名称：</t>
    </r>
    <r>
      <rPr>
        <u/>
        <sz val="11"/>
        <color rgb="FF000000"/>
        <rFont val="等线"/>
        <charset val="134"/>
      </rPr>
      <t>_社会面停车场数据汇聚__</t>
    </r>
    <r>
      <rPr>
        <sz val="11"/>
        <color rgb="FF000000"/>
        <rFont val="等线"/>
        <charset val="134"/>
      </rPr>
      <t>__   需求单位：__</t>
    </r>
    <r>
      <rPr>
        <u/>
        <sz val="11"/>
        <color rgb="FF000000"/>
        <rFont val="等线"/>
        <charset val="134"/>
      </rPr>
      <t>_园区公安分局</t>
    </r>
    <r>
      <rPr>
        <sz val="11"/>
        <color rgb="FF000000"/>
        <rFont val="等线"/>
        <charset val="134"/>
      </rPr>
      <t>__</t>
    </r>
  </si>
  <si>
    <t>序号</t>
  </si>
  <si>
    <t>一级分类</t>
  </si>
  <si>
    <t>建设内容描述</t>
  </si>
  <si>
    <t>数量/人工·天</t>
  </si>
  <si>
    <t>单价</t>
  </si>
  <si>
    <t>价格</t>
  </si>
  <si>
    <t>合计</t>
  </si>
  <si>
    <t>备注</t>
  </si>
  <si>
    <t>一、停车动态数据汇聚嵌入式一体机</t>
  </si>
  <si>
    <t>停车动态数据汇聚嵌入式一体机</t>
  </si>
  <si>
    <t>嵌入式一体机，软硬一体化，云边协同，预置车牌识别模型、本地数据采集模型、云平台采集模型，预置可视化配置界面及数据汇聚程序。
一、功能参数：
1、	本地采集：实现采集停车场系统本地数据功能；实现不少于80个品牌系统的停车场系统数据采集能力；具有自动化配置工具，实现停车场本地数据可视化配置和采集调试；支持MS SQL Server、Mysql、Oracle、postgreSQL等数据库；采集数据至少包括车牌号、车辆进入时间、车辆出场时间、进口名称、出口名称、车牌颜色、车辆品牌、车辆进场图片、车辆出场图片等信息；软件需在ARM嵌入式linux系统上运行；数据传输支持HTTP、MQ等多种方式，直接上传至汇聚一体机。
2、	云采集：实现通过云停车系统的数据采集功能；实现不少于20个品牌系统的云停车系统数据采集能力；具有自动化配置管理工具，实现云停车系统内的数据采集工作；支持web自动登录、自动输入条件、自动解析、数据模版配置、结果清洗和存储功能；支持验证码自动识别；具备支持模拟浏览器功能、代理设置功能等；采集数据至少包括车牌号、车辆进入时间、车辆出场时间、进口名称、出口名称、车牌颜色、车辆品牌、车辆进场图片、车辆出场图片等信息；支持断线重传功能，支持采集状态实时监测，离线后自动通过邮件、系统进行提醒。数据传输支持HTTP、MQ等多种方式。
3、	视频采集：实现通过连接停车场摄像机实现停车数据采集功能；实现多品牌多系统的停车场系统视频采集能力；具有自动化配置管理工具，支持摄像头地址设置、密码设置、视频流地址设置、入口设置、出口设置等；采集数据至少包括车牌号、车辆进入时间、车辆出场时间、进口名称、出口名称、车牌颜色、车辆品牌、车辆进场图片、车辆出场图片等信息；数据传输支持HTTP、MQ等多种方式；
4、	采集终端利用原有停车场系统、硬件实现停车动态数据汇聚并通过4G网络上传至服务器；
5、	采集频率&lt;1分钟，设备在线率&gt;95%，数据准确率&gt;95%；
6、	可视化配置界面：实现停车数据采集可视化配置界面，包括采集数据设置和图片设置等；
7、	每台终端支持一个停车场所有车道（≥4车道）的数据采集；
8、	内置数据监测模块，发生断网、系统异常、采集数据异常自动预警报警。
二、硬件配置参数
处理器：ARM架构不低于Cortex-A7，内存不低于512M，存储≥8G，操作系统： 嵌入式操作系统，结构： 材质；铝合金，含安装支架，内置4G全网通网卡，支持WIFI，IO包含LAN x 2、RS232,、RS485。</t>
  </si>
  <si>
    <t>软硬一体化，云边协同，与嵌入式一体机配套</t>
  </si>
  <si>
    <t>二、配套设备及施工</t>
  </si>
  <si>
    <t>电源适配器</t>
  </si>
  <si>
    <t>输入: 100-240V~，50/60Hz，1.5A；输出：19V，3.42A；工作温度：0 ~40℃；接口：4P插头</t>
  </si>
  <si>
    <t>交换机</t>
  </si>
  <si>
    <t>采用标准100M 5口交换机，支持MAC地址自学习功能。主要参数如下：流控方式：全双工采用IEEE 802.3x标准，半双工采用Backpressure标准，规格：端口 5个10/100自适应RJ45端口，支持端口自动翻转（Auto MDI/MDIX），5个端口均支持10M全/半双工、100M全/半双工，速度 10/100，MAC地址表 2K（支持MAC地址自学习和更新），网络标准 IEEE 802.3、IEEE 802.3u、IEEE 802.3ab、IEEE 802.3x，缓存 存储转发(Store-and-Forward)，LEDs 电源、状态指示灯</t>
  </si>
  <si>
    <t>电源线</t>
  </si>
  <si>
    <t>RVV3*2.5</t>
  </si>
  <si>
    <t>网线、管线</t>
  </si>
  <si>
    <t>五类网线、线盒、线槽等</t>
  </si>
  <si>
    <t>拖线板</t>
  </si>
  <si>
    <t>稳定电压220v，防雷、插孔数量：5孔、全长：2.1米-3米、额定功率：2500W</t>
  </si>
  <si>
    <t>停车场现场安装、布线、调试</t>
  </si>
  <si>
    <t>包括人工对接和现场实施，包括现场部署环境搭建、停车场现场调研、布线、设备安装调试、平台资源梳理、采集系统的部署、非标数据梳理等服务</t>
  </si>
  <si>
    <t>每家停车场三人次</t>
  </si>
  <si>
    <t>三、配套网络</t>
  </si>
  <si>
    <t>4G物联网流量</t>
  </si>
  <si>
    <t>自项目启动之日起36个月无线网络流量服务，APN单独租网，物联网卡定向安全传输，共享流量池，每张卡20G流量。</t>
  </si>
  <si>
    <t>备用10张</t>
  </si>
  <si>
    <t>APN专线</t>
  </si>
  <si>
    <t>APN中心线路租用，自合同签订之日起3年</t>
  </si>
  <si>
    <t>租用费</t>
  </si>
  <si>
    <t>APN和政务网裸纤租用费，自合同签订之日起3年</t>
  </si>
  <si>
    <t>四、日常巡检治理人工服务</t>
  </si>
  <si>
    <t>设备现场巡检服务</t>
  </si>
  <si>
    <t>500家停车场日常巡检、运营服务，保证设备在线率95%以上。提供4名专职工程师进行服务。服务期两年。</t>
  </si>
  <si>
    <t>3人，24个月外场服务；每月按22个工作日计算</t>
  </si>
  <si>
    <t>数据人工诊断服务</t>
  </si>
  <si>
    <t>实现停车数据的人工诊断、核对校准和数据治理服务，保证数据采集率95%以上，并且通过接口提供对外服务正常，与相关系统数据对接正常准确。提供2名专职工程师驻场提供服务。服务期两年。</t>
  </si>
  <si>
    <t xml:space="preserve"> 2人，24个月数据核对、驻场；每月按22个工作日计算 </t>
  </si>
  <si>
    <t>一机一档数据整理服务</t>
  </si>
  <si>
    <t>按照一机一档数据标准对500家停车场的所有车道数据进行整理,每家停车场预计四个车道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</si>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</sst>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4"/>
      <color rgb="FF000000"/>
      <name val="黑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30" borderId="2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19" borderId="2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0" borderId="19" applyNumberFormat="0" applyAlignment="0" applyProtection="0">
      <alignment vertical="center"/>
    </xf>
    <xf numFmtId="0" fontId="27" fillId="19" borderId="18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1" borderId="1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4" fillId="0" borderId="1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21"/>
  <sheetViews>
    <sheetView showGridLines="0" tabSelected="1" workbookViewId="0">
      <pane ySplit="3" topLeftCell="A8" activePane="bottomLeft" state="frozen"/>
      <selection/>
      <selection pane="bottomLeft" activeCell="G18" sqref="G18:G20"/>
    </sheetView>
  </sheetViews>
  <sheetFormatPr defaultColWidth="11" defaultRowHeight="15.75" customHeight="1"/>
  <cols>
    <col min="1" max="1" width="6.83333333333333" style="3" customWidth="1"/>
    <col min="2" max="2" width="13.3333333333333" style="4" customWidth="1"/>
    <col min="3" max="3" width="81" style="5" customWidth="1"/>
    <col min="4" max="4" width="8.16666666666667" style="6" customWidth="1"/>
    <col min="5" max="5" width="8.66666666666667" style="6" customWidth="1"/>
    <col min="6" max="6" width="12.3333333333333" style="4" customWidth="1"/>
    <col min="7" max="7" width="10.3333333333333" style="7" customWidth="1"/>
    <col min="8" max="36" width="11" style="8"/>
  </cols>
  <sheetData>
    <row r="1" ht="21" customHeight="1" spans="1:8">
      <c r="A1" s="9" t="s">
        <v>0</v>
      </c>
      <c r="B1" s="10"/>
      <c r="C1" s="10"/>
      <c r="D1" s="10"/>
      <c r="E1" s="10"/>
      <c r="F1" s="10"/>
      <c r="G1" s="10"/>
      <c r="H1" s="33"/>
    </row>
    <row r="2" ht="22" customHeight="1" spans="1:8">
      <c r="A2" s="11" t="s">
        <v>1</v>
      </c>
      <c r="B2" s="12"/>
      <c r="C2" s="12"/>
      <c r="D2" s="12"/>
      <c r="E2" s="12"/>
      <c r="F2" s="12"/>
      <c r="G2" s="12"/>
      <c r="H2" s="34"/>
    </row>
    <row r="3" s="1" customFormat="1" ht="27" customHeight="1" spans="1:8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4" t="s">
        <v>9</v>
      </c>
    </row>
    <row r="4" s="1" customFormat="1" ht="17.6" spans="1:8">
      <c r="A4" s="15" t="s">
        <v>10</v>
      </c>
      <c r="B4" s="16"/>
      <c r="C4" s="16"/>
      <c r="D4" s="16"/>
      <c r="E4" s="16"/>
      <c r="F4" s="16"/>
      <c r="G4" s="16"/>
      <c r="H4" s="35"/>
    </row>
    <row r="5" s="2" customFormat="1" ht="409" customHeight="1" spans="1:36">
      <c r="A5" s="17">
        <v>1</v>
      </c>
      <c r="B5" s="18" t="s">
        <v>11</v>
      </c>
      <c r="C5" s="19" t="s">
        <v>12</v>
      </c>
      <c r="D5" s="20">
        <v>500</v>
      </c>
      <c r="E5" s="20">
        <v>7600</v>
      </c>
      <c r="F5" s="36">
        <f>D5*E5</f>
        <v>3800000</v>
      </c>
      <c r="G5" s="37">
        <f>F5</f>
        <v>3800000</v>
      </c>
      <c r="H5" s="19" t="s">
        <v>13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="2" customFormat="1" ht="17.6" spans="1:36">
      <c r="A6" s="15" t="s">
        <v>14</v>
      </c>
      <c r="B6" s="16"/>
      <c r="C6" s="16"/>
      <c r="D6" s="16"/>
      <c r="E6" s="16"/>
      <c r="F6" s="16"/>
      <c r="G6" s="16"/>
      <c r="H6" s="35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="2" customFormat="1" ht="17.6" spans="1:36">
      <c r="A7" s="17">
        <v>1</v>
      </c>
      <c r="B7" s="21" t="s">
        <v>15</v>
      </c>
      <c r="C7" s="19" t="s">
        <v>16</v>
      </c>
      <c r="D7" s="20">
        <v>500</v>
      </c>
      <c r="E7" s="20">
        <v>90</v>
      </c>
      <c r="F7" s="36">
        <f t="shared" ref="F7:F10" si="0">E7*D7</f>
        <v>45000</v>
      </c>
      <c r="G7" s="38">
        <f>SUM(F7:F12)</f>
        <v>1421000</v>
      </c>
      <c r="H7" s="19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="2" customFormat="1" ht="84" spans="1:36">
      <c r="A8" s="17">
        <v>2</v>
      </c>
      <c r="B8" s="19" t="s">
        <v>17</v>
      </c>
      <c r="C8" s="22" t="s">
        <v>18</v>
      </c>
      <c r="D8" s="23">
        <v>500</v>
      </c>
      <c r="E8" s="20">
        <v>150</v>
      </c>
      <c r="F8" s="36">
        <f t="shared" si="0"/>
        <v>75000</v>
      </c>
      <c r="G8" s="38"/>
      <c r="H8" s="19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</row>
    <row r="9" s="2" customFormat="1" ht="17.6" spans="1:36">
      <c r="A9" s="17">
        <v>3</v>
      </c>
      <c r="B9" s="24" t="s">
        <v>19</v>
      </c>
      <c r="C9" s="24" t="s">
        <v>20</v>
      </c>
      <c r="D9" s="20">
        <v>6000</v>
      </c>
      <c r="E9" s="29">
        <v>6</v>
      </c>
      <c r="F9" s="36">
        <f t="shared" si="0"/>
        <v>36000</v>
      </c>
      <c r="G9" s="38"/>
      <c r="H9" s="19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="2" customFormat="1" ht="17.6" spans="1:36">
      <c r="A10" s="17">
        <v>4</v>
      </c>
      <c r="B10" s="24" t="s">
        <v>21</v>
      </c>
      <c r="C10" s="24" t="s">
        <v>22</v>
      </c>
      <c r="D10" s="20">
        <v>7000</v>
      </c>
      <c r="E10" s="29">
        <v>5</v>
      </c>
      <c r="F10" s="36">
        <f t="shared" si="0"/>
        <v>35000</v>
      </c>
      <c r="G10" s="38"/>
      <c r="H10" s="19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</row>
    <row r="11" s="2" customFormat="1" ht="17.6" spans="1:36">
      <c r="A11" s="17">
        <v>5</v>
      </c>
      <c r="B11" s="24" t="s">
        <v>23</v>
      </c>
      <c r="C11" s="24" t="s">
        <v>24</v>
      </c>
      <c r="D11" s="20">
        <v>500</v>
      </c>
      <c r="E11" s="29">
        <v>60</v>
      </c>
      <c r="F11" s="36">
        <f t="shared" ref="F11" si="1">E11*D11</f>
        <v>30000</v>
      </c>
      <c r="G11" s="38"/>
      <c r="H11" s="19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="2" customFormat="1" ht="34" spans="1:36">
      <c r="A12" s="17">
        <v>6</v>
      </c>
      <c r="B12" s="24" t="s">
        <v>25</v>
      </c>
      <c r="C12" s="24" t="s">
        <v>26</v>
      </c>
      <c r="D12" s="19">
        <v>1500</v>
      </c>
      <c r="E12" s="39">
        <v>800</v>
      </c>
      <c r="F12" s="40">
        <f>D12*E12</f>
        <v>1200000</v>
      </c>
      <c r="G12" s="41"/>
      <c r="H12" s="19" t="s">
        <v>27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="2" customFormat="1" ht="17.6" spans="1:36">
      <c r="A13" s="15" t="s">
        <v>28</v>
      </c>
      <c r="B13" s="25"/>
      <c r="C13" s="25"/>
      <c r="D13" s="25"/>
      <c r="E13" s="16"/>
      <c r="F13" s="16"/>
      <c r="G13" s="16"/>
      <c r="H13" s="35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="2" customFormat="1" ht="34" customHeight="1" spans="1:36">
      <c r="A14" s="17">
        <v>1</v>
      </c>
      <c r="B14" s="26" t="s">
        <v>29</v>
      </c>
      <c r="C14" s="24" t="s">
        <v>30</v>
      </c>
      <c r="D14" s="19">
        <v>510</v>
      </c>
      <c r="E14" s="39">
        <v>2160</v>
      </c>
      <c r="F14" s="19">
        <f>D14*E14</f>
        <v>1101600</v>
      </c>
      <c r="G14" s="42">
        <f>SUM(F14:F16)</f>
        <v>1157300</v>
      </c>
      <c r="H14" s="43" t="s">
        <v>31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="2" customFormat="1" ht="17.6" spans="1:36">
      <c r="A15" s="27">
        <v>2</v>
      </c>
      <c r="B15" s="24" t="s">
        <v>32</v>
      </c>
      <c r="C15" s="24" t="s">
        <v>33</v>
      </c>
      <c r="D15" s="28">
        <v>1</v>
      </c>
      <c r="E15" s="44">
        <v>34200</v>
      </c>
      <c r="F15" s="19">
        <f t="shared" ref="F15:F16" si="2">D15*E15</f>
        <v>34200</v>
      </c>
      <c r="G15" s="45"/>
      <c r="H15" s="46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="2" customFormat="1" ht="17.6" spans="1:36">
      <c r="A16" s="17">
        <v>3</v>
      </c>
      <c r="B16" s="24" t="s">
        <v>34</v>
      </c>
      <c r="C16" s="24" t="s">
        <v>35</v>
      </c>
      <c r="D16" s="28">
        <v>1</v>
      </c>
      <c r="E16" s="39">
        <v>21500</v>
      </c>
      <c r="F16" s="19">
        <f t="shared" si="2"/>
        <v>21500</v>
      </c>
      <c r="G16" s="45"/>
      <c r="H16" s="19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="2" customFormat="1" ht="17.6" spans="1:36">
      <c r="A17" s="15" t="s">
        <v>36</v>
      </c>
      <c r="B17" s="25"/>
      <c r="C17" s="25"/>
      <c r="D17" s="25"/>
      <c r="E17" s="16"/>
      <c r="F17" s="16"/>
      <c r="G17" s="16"/>
      <c r="H17" s="35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="2" customFormat="1" ht="61" spans="1:36">
      <c r="A18" s="17">
        <v>1</v>
      </c>
      <c r="B18" s="26" t="s">
        <v>37</v>
      </c>
      <c r="C18" s="24" t="s">
        <v>38</v>
      </c>
      <c r="D18" s="29">
        <v>1584</v>
      </c>
      <c r="E18" s="20">
        <v>1300</v>
      </c>
      <c r="F18" s="36">
        <f>D18*E18</f>
        <v>2059200</v>
      </c>
      <c r="G18" s="47">
        <f>SUM(F18:F20)</f>
        <v>3494400</v>
      </c>
      <c r="H18" s="48" t="s">
        <v>39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="2" customFormat="1" ht="61" spans="1:36">
      <c r="A19" s="17">
        <v>2</v>
      </c>
      <c r="B19" s="26" t="s">
        <v>40</v>
      </c>
      <c r="C19" s="24" t="s">
        <v>41</v>
      </c>
      <c r="D19" s="29">
        <f>2*22*24</f>
        <v>1056</v>
      </c>
      <c r="E19" s="20">
        <v>1300</v>
      </c>
      <c r="F19" s="36">
        <f t="shared" ref="F19:F20" si="3">D19*E19</f>
        <v>1372800</v>
      </c>
      <c r="G19" s="49"/>
      <c r="H19" s="48" t="s">
        <v>42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="2" customFormat="1" ht="31" spans="1:36">
      <c r="A20" s="17">
        <v>3</v>
      </c>
      <c r="B20" s="26" t="s">
        <v>43</v>
      </c>
      <c r="C20" s="24" t="s">
        <v>44</v>
      </c>
      <c r="D20" s="29">
        <v>48</v>
      </c>
      <c r="E20" s="20">
        <v>1300</v>
      </c>
      <c r="F20" s="36">
        <f t="shared" si="3"/>
        <v>62400</v>
      </c>
      <c r="G20" s="50"/>
      <c r="H20" s="46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="2" customFormat="1" ht="17.6" spans="1:36">
      <c r="A21" s="30" t="s">
        <v>45</v>
      </c>
      <c r="B21" s="31"/>
      <c r="C21" s="31"/>
      <c r="D21" s="32"/>
      <c r="E21" s="32"/>
      <c r="F21" s="32"/>
      <c r="G21" s="37">
        <f>G18+G14+G7+G5</f>
        <v>9872700</v>
      </c>
      <c r="H21" s="19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</sheetData>
  <mergeCells count="10">
    <mergeCell ref="A1:H1"/>
    <mergeCell ref="A2:H2"/>
    <mergeCell ref="A4:H4"/>
    <mergeCell ref="A6:H6"/>
    <mergeCell ref="A13:H13"/>
    <mergeCell ref="A17:H17"/>
    <mergeCell ref="A21:C21"/>
    <mergeCell ref="G7:G12"/>
    <mergeCell ref="G14:G16"/>
    <mergeCell ref="G18:G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感悟</cp:lastModifiedBy>
  <dcterms:created xsi:type="dcterms:W3CDTF">2006-09-16T08:00:00Z</dcterms:created>
  <dcterms:modified xsi:type="dcterms:W3CDTF">2023-03-24T17:18:21Z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2B5A4174F28857F8200A1C64E405D977_43</vt:lpwstr>
  </property>
  <property fmtid="{D5CDD505-2E9C-101B-9397-08002B2CF9AE}" pid="3" name="KSOProductBuildVer">
    <vt:lpwstr>2052-5.2.1.7798</vt:lpwstr>
  </property>
</Properties>
</file>